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19440" windowHeight="11760"/>
  </bookViews>
  <sheets>
    <sheet name="Планирование расходов" sheetId="1" r:id="rId1"/>
  </sheets>
  <calcPr calcId="144525"/>
</workbook>
</file>

<file path=xl/calcChain.xml><?xml version="1.0" encoding="utf-8"?>
<calcChain xmlns="http://schemas.openxmlformats.org/spreadsheetml/2006/main">
  <c r="E69" i="1" l="1"/>
  <c r="E70" i="1"/>
  <c r="E44" i="1"/>
  <c r="E8" i="1"/>
  <c r="E37" i="1"/>
  <c r="E28" i="1"/>
  <c r="E19" i="1"/>
  <c r="E10" i="1"/>
  <c r="E106" i="1"/>
  <c r="E105" i="1" s="1"/>
  <c r="E110" i="1"/>
  <c r="E109" i="1" s="1"/>
  <c r="E108" i="1" s="1"/>
  <c r="E103" i="1"/>
  <c r="E102" i="1" s="1"/>
  <c r="E100" i="1"/>
  <c r="E99" i="1" s="1"/>
  <c r="E80" i="1"/>
  <c r="E73" i="1"/>
  <c r="E72" i="1" s="1"/>
  <c r="E61" i="1"/>
  <c r="E7" i="1" l="1"/>
  <c r="E58" i="1"/>
  <c r="E96" i="1" l="1"/>
  <c r="E92" i="1"/>
  <c r="E90" i="1"/>
  <c r="E87" i="1"/>
  <c r="E53" i="1"/>
  <c r="E35" i="1"/>
  <c r="E18" i="1" s="1"/>
  <c r="E94" i="1"/>
  <c r="E55" i="1" l="1"/>
  <c r="E83" i="1" l="1"/>
  <c r="E67" i="1"/>
  <c r="E63" i="1"/>
  <c r="E50" i="1"/>
  <c r="E78" i="1" l="1"/>
  <c r="E77" i="1" s="1"/>
  <c r="E42" i="1"/>
  <c r="E41" i="1" s="1"/>
  <c r="E85" i="1" l="1"/>
  <c r="E82" i="1" s="1"/>
  <c r="E76" i="1" s="1"/>
  <c r="E75" i="1" s="1"/>
  <c r="E113" i="1"/>
  <c r="E112" i="1" s="1"/>
  <c r="E65" i="1"/>
  <c r="E48" i="1"/>
  <c r="E46" i="1"/>
  <c r="E45" i="1" s="1"/>
  <c r="E16" i="1"/>
  <c r="E15" i="1" s="1"/>
  <c r="E14" i="1" s="1"/>
  <c r="E9" i="1" l="1"/>
</calcChain>
</file>

<file path=xl/sharedStrings.xml><?xml version="1.0" encoding="utf-8"?>
<sst xmlns="http://schemas.openxmlformats.org/spreadsheetml/2006/main" count="372" uniqueCount="133">
  <si>
    <t>Единица измерения тыс. руб.</t>
  </si>
  <si>
    <t>Наименование кода</t>
  </si>
  <si>
    <t>КФСР</t>
  </si>
  <si>
    <t>КЦСР</t>
  </si>
  <si>
    <t>КВР</t>
  </si>
  <si>
    <t>ИТОГО:</t>
  </si>
  <si>
    <t>ОБЩЕГОСУДАРСТВЕННЫЕ ВОПРОСЫ</t>
  </si>
  <si>
    <t>0100</t>
  </si>
  <si>
    <t>Непрограммные направления деятельности</t>
  </si>
  <si>
    <t>0102</t>
  </si>
  <si>
    <t>99 0 00 00000</t>
  </si>
  <si>
    <t>Глава муниципального образования</t>
  </si>
  <si>
    <t>99 0 00 00100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</si>
  <si>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</si>
  <si>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</si>
  <si>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</si>
  <si>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</si>
  <si>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Прочая закупка товаров, работ и услуг для обеспечения государственных (муниципальных) нужд</t>
  </si>
  <si>
    <t>244</t>
  </si>
  <si>
    <t>Профессиональная подготовка, переподготовка и повышение квалификации муниципальных служащих.</t>
  </si>
  <si>
    <t>0104</t>
  </si>
  <si>
    <t>33 0 21 00000</t>
  </si>
  <si>
    <t>Руководство и управление в сфере установленных функций органов местного самоуправления (центральный аппарат)</t>
  </si>
  <si>
    <t>99 0 00 00130</t>
  </si>
  <si>
    <t>Закупка товаров, работ, услуг в сфере информационно-коммуникационных технологий</t>
  </si>
  <si>
    <t>242</t>
  </si>
  <si>
    <t>Уплата прочих налогов, сборов</t>
  </si>
  <si>
    <t>852</t>
  </si>
  <si>
    <t>Субвенции на осуществление первичного воинского учета на территориях, где отсутствуют военные комиссариаты</t>
  </si>
  <si>
    <t>99 0 00 51180</t>
  </si>
  <si>
    <t>Содействие молодым людям в проявлении своей активности</t>
  </si>
  <si>
    <t>0113</t>
  </si>
  <si>
    <t>30 0 01 00000</t>
  </si>
  <si>
    <t>Поддержка граждан старшего поколения</t>
  </si>
  <si>
    <t>30 0 02 00000</t>
  </si>
  <si>
    <t>Выполнение других обязательств муниципального образования</t>
  </si>
  <si>
    <t>99 0 00 00260</t>
  </si>
  <si>
    <t>Уплата иных платежей</t>
  </si>
  <si>
    <t>853</t>
  </si>
  <si>
    <t>Иные межбюджетные трансферты</t>
  </si>
  <si>
    <t>540</t>
  </si>
  <si>
    <t>Межбюджетные трансферты бюджетам муниципальных районов из бюджетов поселений на осуществление полномочий контрольно-счетных органов поселений в соответствии с заключенными соглашениями</t>
  </si>
  <si>
    <t>99 0 00 63020</t>
  </si>
  <si>
    <t>ЖИЛИЩНО-КОММУНАЛЬНОЕ ХОЗЯЙСТВО</t>
  </si>
  <si>
    <t>0500</t>
  </si>
  <si>
    <t>0503</t>
  </si>
  <si>
    <t>Содержание улично-дорожной сети</t>
  </si>
  <si>
    <t>99 0 00 02070</t>
  </si>
  <si>
    <t>Уличное освещение</t>
  </si>
  <si>
    <t>99 0 00 02300</t>
  </si>
  <si>
    <t>СОЦИАЛЬНАЯ ПОЛИТИКА</t>
  </si>
  <si>
    <t>1000</t>
  </si>
  <si>
    <t>1001</t>
  </si>
  <si>
    <t>Пенсионное обеспечение муниципальных служащих</t>
  </si>
  <si>
    <t>99 0 00 03400</t>
  </si>
  <si>
    <t>Иные пенсии, социальные доплаты к пенсиям</t>
  </si>
  <si>
    <t>312</t>
  </si>
  <si>
    <t>ФИЗИЧЕСКАЯ КУЛЬТУРА И СПОРТ</t>
  </si>
  <si>
    <t>1100</t>
  </si>
  <si>
    <t>1102</t>
  </si>
  <si>
    <t>31 0 00 00000</t>
  </si>
  <si>
    <t>30 0 00 00000</t>
  </si>
  <si>
    <t>Благоустройство</t>
  </si>
  <si>
    <t xml:space="preserve">Кассовое исполнение   </t>
  </si>
  <si>
    <t>33 0 00 00000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</si>
  <si>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</si>
  <si>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122</t>
  </si>
  <si>
    <t>851</t>
  </si>
  <si>
    <t>Уплата налога на имущество организаций и земельного налога</t>
  </si>
  <si>
    <t>Иные выплаты персоналу государственных (муниципальных) органов, за исключением фонда оплаты труда</t>
  </si>
  <si>
    <t>99 0 00 59300</t>
  </si>
  <si>
    <t>Осуществление полномочий Российской Федерации по государственной регистарции актов гражданского состояния органами местного самоуправления в Республике Коми</t>
  </si>
  <si>
    <t>99 0 00 00220</t>
  </si>
  <si>
    <t>Резервный фонд администрации муниципального образования</t>
  </si>
  <si>
    <t>99 0 00 00270</t>
  </si>
  <si>
    <t>Расходы, связанные с исполнением судебных актов по искам к муниципальному образованию (казне)</t>
  </si>
  <si>
    <t>НАЦИОНАЛЬНАЯ БЕЗОПАСНОСТЬ И ПРАВООХРАНИТЕЛЬНАЯ ДЕЯТЕЛЬНОСТЬ</t>
  </si>
  <si>
    <t>0300</t>
  </si>
  <si>
    <t>Предупреждение и ликвидация последствий чрезвычайных ситуаций и стихийных бедствий природного и техногенного характера</t>
  </si>
  <si>
    <t>99 0 00 02010</t>
  </si>
  <si>
    <t>99 0 00 63000</t>
  </si>
  <si>
    <t>26 0 00 00000</t>
  </si>
  <si>
    <t>Общее благоустройство территории сельского поселения "Зеленец</t>
  </si>
  <si>
    <t>26 0 10 00000</t>
  </si>
  <si>
    <t>99 0 00 73150</t>
  </si>
  <si>
    <t>01 13</t>
  </si>
  <si>
    <t>34 0 00 00000</t>
  </si>
  <si>
    <t>Фонд оплаты труда учреждений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</si>
  <si>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</si>
  <si>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Межбюджетные трансферты бюджетам муниципальных районов из бюджетов поселений на осуществление полномочий по формированию, исполнению бюджета поселения и контролю за исполнением данного бюджета в соответствии с заключенными соглашениями</t>
  </si>
  <si>
    <t>99 0 00 63010</t>
  </si>
  <si>
    <t>Межбюджетные трансферты бюджету муниципального района из бюджетов поселений на осуществление полномочий, определенных статьей 26 Федерального закона от 05.04.2013 №44-ФЗ "О контрактной системе в сфере закупок товаров, работ, услуг для обеспечения государственных и муниципальных нужд", в соответствии с заключенными соглашениями</t>
  </si>
  <si>
    <t>99 0 00 63030</t>
  </si>
  <si>
    <t>Иные межбюджетные трансферты для решения вопросов местного значения сельских поселений</t>
  </si>
  <si>
    <t>Осуществление государственного полномочия Республики Коми предусмотренных пунктом 6 статьи 1 и статьями 2 и 3 Закона Республики Коми «О наделении органов местного самоуправления в Респулике Коми отдельными государственными полномочиями Республики Коми»</t>
  </si>
  <si>
    <t>29 0 F2 55550</t>
  </si>
  <si>
    <t>Поддержка муниципальных программ формирования современной городской среды</t>
  </si>
  <si>
    <t>247</t>
  </si>
  <si>
    <t>99 0 00 00250</t>
  </si>
  <si>
    <t>0310</t>
  </si>
  <si>
    <t>99 0 00 02320</t>
  </si>
  <si>
    <t>99 0 00 02330</t>
  </si>
  <si>
    <t>99 0 00 64040</t>
  </si>
  <si>
    <t>Закупка энергетических ресурсов</t>
  </si>
  <si>
    <t>Организация и содержание мест захоронения</t>
  </si>
  <si>
    <t>Прочие мероприятия по благоустройству поселений</t>
  </si>
  <si>
    <t>Реализация мероприятий по содействию занятости населения</t>
  </si>
  <si>
    <t>Оценка недвижимости, признание прав и регулирование отношений по  муниципальной собственности</t>
  </si>
  <si>
    <t>831</t>
  </si>
  <si>
    <t>Исполнение судебных актов Российской Федерации и мировых соглашений по возмещению причиненного вреда</t>
  </si>
  <si>
    <t>111</t>
  </si>
  <si>
    <t>119</t>
  </si>
  <si>
    <t>9900002110</t>
  </si>
  <si>
    <t>Муниципальная программа  "Развитие муниципальной службы в администрации сельского поселения "Зеленец" на 2022-2024гг"</t>
  </si>
  <si>
    <t>Мероприятия в области жилищного хозяйства</t>
  </si>
  <si>
    <t>0111</t>
  </si>
  <si>
    <t>Осуществление полномочий по обеспечению безопасности людей на водных объектах, охране их жизни и здоровья, в соответствии с заключенными соглашениями</t>
  </si>
  <si>
    <t>Закупка товаров, работ и услуг для обеспечения государственных (муниципальных) нужд</t>
  </si>
  <si>
    <t>Прочая закупка товаров, работ и услуг</t>
  </si>
  <si>
    <t>Осуществление полномочий в организации деятельности по накоплению (в том числе по раздельному накоплению) и транспортированию твердых коммунальных отходов, в соответствии с заключенными соглашениями</t>
  </si>
  <si>
    <t>99 0 00 64070</t>
  </si>
  <si>
    <t>Осуществление полномочий по организации ритуальных услуг и содержание мест захоронения, в соответствии с заключенными соглашениями</t>
  </si>
  <si>
    <t>99 0 00 64080</t>
  </si>
  <si>
    <t>Реализация народных проектов в сфере благоустройства, прошедших отбор в рамках проекта "Народный бюджет"</t>
  </si>
  <si>
    <t>99 0 00 S2300</t>
  </si>
  <si>
    <t xml:space="preserve">Расходы бюджета сельского поселения "Зеленец" за 2023 год по ведомственной структуре расходов </t>
  </si>
  <si>
    <t>Другие общегосударственные вопросы</t>
  </si>
  <si>
    <t>Муниципальная программа "Комплексное благоустройство территории муниципального образования сельского поселения "Зеленец" на 2023-2025гг."</t>
  </si>
  <si>
    <t>Муниципальная программа муниципального образования "Развитие физической культуры и спорта в муниципальном образовании сельском поселении "Зеленец" на 2023-2025годы"</t>
  </si>
  <si>
    <t>Муниципальная программа "Содействие занятости населения на территории муниципального образования сельского поселения "Зеленец" на 2023-2025гг."</t>
  </si>
  <si>
    <t>Муниципальная программа "Семья"муниципального образования сельского поселения  "Зеленец"   на 2023-2025  годы</t>
  </si>
  <si>
    <t>99 0 00 64090</t>
  </si>
  <si>
    <t xml:space="preserve">Приложение 2
к решению Совета 
сельского поселения "Зеленец"
от 23 мая 2024 г. № V/38-02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</si>
</sst>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?"/>
    <numFmt numFmtId="166" formatCode="0.0"/>
  </numFmts>
  <fonts count="14" x14ac:knownFonts="1">
    <font>
      <sz val="10"/>
      <name val="Arial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.5"/>
      <name val="Times New Roman"/>
      <family val="1"/>
      <charset val="204"/>
    </font>
    <font>
      <sz val="8.5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name val="Arial"/>
      <family val="2"/>
      <charset val="204"/>
    </font>
    <font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164" fontId="0" fillId="0" borderId="0" xfId="0" applyNumberFormat="1"/>
    <xf numFmtId="0" fontId="13" fillId="0" borderId="0" xfId="0" applyFont="1"/>
    <xf numFmtId="0" fontId="0" fillId="2" borderId="0" xfId="0" applyFill="1"/>
    <xf numFmtId="0" fontId="11" fillId="0" borderId="0" xfId="0" applyFont="1" applyAlignment="1">
      <alignment horizontal="center" vertical="top" wrapText="1"/>
    </xf>
    <xf numFmtId="164" fontId="11" fillId="3" borderId="0" xfId="0" applyNumberFormat="1" applyFont="1" applyFill="1" applyAlignment="1">
      <alignment horizontal="right" vertical="center" wrapText="1"/>
    </xf>
    <xf numFmtId="164" fontId="6" fillId="2" borderId="2" xfId="0" applyNumberFormat="1" applyFont="1" applyFill="1" applyBorder="1" applyAlignment="1">
      <alignment horizontal="right" wrapText="1"/>
    </xf>
    <xf numFmtId="164" fontId="7" fillId="0" borderId="1" xfId="0" applyNumberFormat="1" applyFont="1" applyBorder="1" applyAlignment="1">
      <alignment horizontal="right" vertical="center" wrapText="1"/>
    </xf>
    <xf numFmtId="164" fontId="0" fillId="2" borderId="1" xfId="0" applyNumberFormat="1" applyFill="1" applyBorder="1"/>
    <xf numFmtId="0" fontId="1" fillId="0" borderId="1" xfId="0" applyFont="1" applyBorder="1"/>
    <xf numFmtId="0" fontId="4" fillId="0" borderId="1" xfId="0" applyFont="1" applyBorder="1"/>
    <xf numFmtId="49" fontId="5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left"/>
    </xf>
    <xf numFmtId="49" fontId="5" fillId="0" borderId="2" xfId="0" applyNumberFormat="1" applyFont="1" applyBorder="1" applyAlignment="1">
      <alignment horizontal="center"/>
    </xf>
    <xf numFmtId="164" fontId="5" fillId="0" borderId="2" xfId="0" applyNumberFormat="1" applyFont="1" applyBorder="1" applyAlignment="1">
      <alignment horizontal="right"/>
    </xf>
    <xf numFmtId="49" fontId="5" fillId="0" borderId="2" xfId="0" applyNumberFormat="1" applyFont="1" applyBorder="1" applyAlignment="1">
      <alignment horizontal="left" wrapText="1"/>
    </xf>
    <xf numFmtId="49" fontId="5" fillId="0" borderId="2" xfId="0" applyNumberFormat="1" applyFont="1" applyBorder="1" applyAlignment="1">
      <alignment horizontal="center" wrapText="1"/>
    </xf>
    <xf numFmtId="164" fontId="5" fillId="0" borderId="2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right" vertical="center" wrapText="1"/>
    </xf>
    <xf numFmtId="49" fontId="5" fillId="2" borderId="2" xfId="0" applyNumberFormat="1" applyFont="1" applyFill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right" vertical="center" wrapText="1"/>
    </xf>
    <xf numFmtId="49" fontId="6" fillId="2" borderId="2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164" fontId="5" fillId="2" borderId="1" xfId="0" applyNumberFormat="1" applyFont="1" applyFill="1" applyBorder="1" applyAlignment="1">
      <alignment horizontal="right" vertical="center" wrapText="1"/>
    </xf>
    <xf numFmtId="164" fontId="5" fillId="2" borderId="2" xfId="0" applyNumberFormat="1" applyFont="1" applyFill="1" applyBorder="1" applyAlignment="1">
      <alignment horizontal="right" wrapText="1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164" fontId="5" fillId="2" borderId="2" xfId="0" applyNumberFormat="1" applyFont="1" applyFill="1" applyBorder="1" applyAlignment="1">
      <alignment horizontal="right" vertical="center" wrapText="1"/>
    </xf>
    <xf numFmtId="164" fontId="6" fillId="2" borderId="2" xfId="0" applyNumberFormat="1" applyFont="1" applyFill="1" applyBorder="1" applyAlignment="1">
      <alignment horizontal="right" vertical="center" wrapText="1"/>
    </xf>
    <xf numFmtId="0" fontId="7" fillId="0" borderId="1" xfId="0" applyFont="1" applyBorder="1" applyAlignment="1">
      <alignment vertical="top" wrapText="1"/>
    </xf>
    <xf numFmtId="49" fontId="5" fillId="0" borderId="2" xfId="0" applyNumberFormat="1" applyFont="1" applyBorder="1" applyAlignment="1">
      <alignment horizontal="left" vertical="center" wrapText="1"/>
    </xf>
    <xf numFmtId="165" fontId="5" fillId="0" borderId="2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center" wrapText="1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right" vertical="center" wrapText="1"/>
    </xf>
    <xf numFmtId="0" fontId="7" fillId="2" borderId="1" xfId="0" applyFont="1" applyFill="1" applyBorder="1" applyAlignment="1">
      <alignment wrapText="1"/>
    </xf>
    <xf numFmtId="0" fontId="8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0" fontId="8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center" vertical="center" wrapText="1"/>
    </xf>
    <xf numFmtId="166" fontId="11" fillId="0" borderId="1" xfId="0" applyNumberFormat="1" applyFont="1" applyBorder="1" applyAlignment="1">
      <alignment horizontal="right" vertical="center" wrapText="1"/>
    </xf>
    <xf numFmtId="0" fontId="10" fillId="3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66" fontId="10" fillId="3" borderId="1" xfId="0" applyNumberFormat="1" applyFont="1" applyFill="1" applyBorder="1" applyAlignment="1">
      <alignment horizontal="right" vertical="center" wrapText="1"/>
    </xf>
    <xf numFmtId="166" fontId="10" fillId="0" borderId="1" xfId="0" applyNumberFormat="1" applyFont="1" applyBorder="1" applyAlignment="1">
      <alignment horizontal="right" vertical="center" wrapText="1"/>
    </xf>
    <xf numFmtId="0" fontId="12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right" vertical="center" wrapText="1"/>
    </xf>
    <xf numFmtId="0" fontId="13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right" vertical="center" wrapText="1"/>
    </xf>
    <xf numFmtId="0" fontId="13" fillId="0" borderId="1" xfId="0" applyFont="1" applyBorder="1"/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right"/>
    </xf>
    <xf numFmtId="0" fontId="11" fillId="0" borderId="1" xfId="0" applyFont="1" applyBorder="1" applyAlignment="1">
      <alignment horizontal="right" vertical="center" wrapText="1"/>
    </xf>
    <xf numFmtId="49" fontId="5" fillId="2" borderId="2" xfId="0" applyNumberFormat="1" applyFont="1" applyFill="1" applyBorder="1" applyAlignment="1">
      <alignment horizontal="left" wrapText="1"/>
    </xf>
    <xf numFmtId="164" fontId="0" fillId="2" borderId="0" xfId="0" applyNumberFormat="1" applyFill="1"/>
    <xf numFmtId="0" fontId="13" fillId="2" borderId="0" xfId="0" applyFont="1" applyFill="1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114"/>
  <sheetViews>
    <sheetView showGridLines="0" tabSelected="1" zoomScale="110" zoomScaleNormal="110" workbookViewId="0">
      <selection activeCell="G2" sqref="G2"/>
    </sheetView>
  </sheetViews>
  <sheetFormatPr defaultRowHeight="12.75" customHeight="1" outlineLevelRow="4" x14ac:dyDescent="0.2"/>
  <cols>
    <col min="1" max="1" width="52.140625" customWidth="1"/>
    <col min="2" max="2" width="8.7109375" customWidth="1"/>
    <col min="3" max="3" width="10.7109375" customWidth="1"/>
    <col min="4" max="4" width="8.7109375" customWidth="1"/>
    <col min="5" max="5" width="15.42578125" customWidth="1"/>
    <col min="6" max="6" width="9.140625" style="3"/>
  </cols>
  <sheetData>
    <row r="1" spans="1:7" ht="51.75" customHeight="1" x14ac:dyDescent="0.2">
      <c r="A1" s="69"/>
      <c r="B1" s="71" t="s">
        <v>132</v>
      </c>
      <c r="C1" s="71"/>
      <c r="D1" s="71"/>
      <c r="E1" s="71"/>
    </row>
    <row r="2" spans="1:7" ht="12.75" customHeight="1" x14ac:dyDescent="0.2">
      <c r="A2" s="70" t="s">
        <v>125</v>
      </c>
      <c r="B2" s="70"/>
      <c r="C2" s="70"/>
      <c r="D2" s="70"/>
      <c r="E2" s="70"/>
    </row>
    <row r="3" spans="1:7" ht="15.4" customHeight="1" x14ac:dyDescent="0.2">
      <c r="A3" s="70"/>
      <c r="B3" s="70"/>
      <c r="C3" s="70"/>
      <c r="D3" s="70"/>
      <c r="E3" s="70"/>
    </row>
    <row r="4" spans="1:7" ht="18.75" customHeight="1" x14ac:dyDescent="0.2">
      <c r="A4" s="70"/>
      <c r="B4" s="70"/>
      <c r="C4" s="70"/>
      <c r="D4" s="70"/>
      <c r="E4" s="70"/>
    </row>
    <row r="5" spans="1:7" x14ac:dyDescent="0.2">
      <c r="A5" s="10" t="s">
        <v>0</v>
      </c>
      <c r="B5" s="9"/>
      <c r="C5" s="9"/>
      <c r="D5" s="9"/>
      <c r="E5" s="9"/>
    </row>
    <row r="6" spans="1:7" ht="37.5" customHeight="1" x14ac:dyDescent="0.2">
      <c r="A6" s="11" t="s">
        <v>1</v>
      </c>
      <c r="B6" s="11" t="s">
        <v>2</v>
      </c>
      <c r="C6" s="11" t="s">
        <v>3</v>
      </c>
      <c r="D6" s="11" t="s">
        <v>4</v>
      </c>
      <c r="E6" s="12" t="s">
        <v>63</v>
      </c>
    </row>
    <row r="7" spans="1:7" ht="21" customHeight="1" x14ac:dyDescent="0.2">
      <c r="A7" s="13" t="s">
        <v>5</v>
      </c>
      <c r="B7" s="14"/>
      <c r="C7" s="14"/>
      <c r="D7" s="14"/>
      <c r="E7" s="15">
        <f>E8+E69+E75++E108+E112</f>
        <v>16008.000000000004</v>
      </c>
    </row>
    <row r="8" spans="1:7" x14ac:dyDescent="0.2">
      <c r="A8" s="16" t="s">
        <v>6</v>
      </c>
      <c r="B8" s="17" t="s">
        <v>7</v>
      </c>
      <c r="C8" s="17"/>
      <c r="D8" s="17"/>
      <c r="E8" s="8">
        <f>E10+E14+E42+E44</f>
        <v>9436.0000000000018</v>
      </c>
      <c r="F8" s="67"/>
    </row>
    <row r="9" spans="1:7" ht="24.75" customHeight="1" outlineLevel="1" x14ac:dyDescent="0.2">
      <c r="A9" s="16" t="s">
        <v>8</v>
      </c>
      <c r="B9" s="17" t="s">
        <v>9</v>
      </c>
      <c r="C9" s="17" t="s">
        <v>10</v>
      </c>
      <c r="D9" s="17"/>
      <c r="E9" s="18">
        <f>E10</f>
        <v>1420.8999999999999</v>
      </c>
    </row>
    <row r="10" spans="1:7" ht="22.35" customHeight="1" outlineLevel="2" x14ac:dyDescent="0.2">
      <c r="A10" s="16" t="s">
        <v>11</v>
      </c>
      <c r="B10" s="17" t="s">
        <v>9</v>
      </c>
      <c r="C10" s="17" t="s">
        <v>12</v>
      </c>
      <c r="D10" s="17"/>
      <c r="E10" s="18">
        <f>SUM(E11:E13)</f>
        <v>1420.8999999999999</v>
      </c>
      <c r="F10" s="67"/>
      <c r="G10" s="1"/>
    </row>
    <row r="11" spans="1:7" ht="22.35" customHeight="1" outlineLevel="4" x14ac:dyDescent="0.2">
      <c r="A11" s="19" t="s">
        <v>13</v>
      </c>
      <c r="B11" s="20" t="s">
        <v>9</v>
      </c>
      <c r="C11" s="20" t="s">
        <v>12</v>
      </c>
      <c r="D11" s="20" t="s">
        <v>14</v>
      </c>
      <c r="E11" s="21">
        <v>1081.3</v>
      </c>
    </row>
    <row r="12" spans="1:7" ht="32.25" customHeight="1" outlineLevel="4" x14ac:dyDescent="0.2">
      <c r="A12" s="19" t="s">
        <v>69</v>
      </c>
      <c r="B12" s="20" t="s">
        <v>9</v>
      </c>
      <c r="C12" s="20" t="s">
        <v>12</v>
      </c>
      <c r="D12" s="20" t="s">
        <v>66</v>
      </c>
      <c r="E12" s="21">
        <v>14.3</v>
      </c>
      <c r="G12" s="1"/>
    </row>
    <row r="13" spans="1:7" ht="39.75" customHeight="1" outlineLevel="4" x14ac:dyDescent="0.2">
      <c r="A13" s="19" t="s">
        <v>15</v>
      </c>
      <c r="B13" s="20" t="s">
        <v>9</v>
      </c>
      <c r="C13" s="20" t="s">
        <v>12</v>
      </c>
      <c r="D13" s="20" t="s">
        <v>16</v>
      </c>
      <c r="E13" s="21">
        <v>325.3</v>
      </c>
    </row>
    <row r="14" spans="1:7" ht="42.75" customHeight="1" outlineLevel="4" x14ac:dyDescent="0.2">
      <c r="A14" s="16" t="s">
        <v>65</v>
      </c>
      <c r="B14" s="11" t="s">
        <v>20</v>
      </c>
      <c r="C14" s="22"/>
      <c r="D14" s="22"/>
      <c r="E14" s="23">
        <f>E15+E18</f>
        <v>7594.5000000000009</v>
      </c>
      <c r="F14" s="67"/>
    </row>
    <row r="15" spans="1:7" ht="36.75" hidden="1" customHeight="1" outlineLevel="4" x14ac:dyDescent="0.2">
      <c r="A15" s="24" t="s">
        <v>113</v>
      </c>
      <c r="B15" s="25" t="s">
        <v>20</v>
      </c>
      <c r="C15" s="25" t="s">
        <v>64</v>
      </c>
      <c r="D15" s="25"/>
      <c r="E15" s="26">
        <f>E16</f>
        <v>0</v>
      </c>
    </row>
    <row r="16" spans="1:7" ht="28.5" hidden="1" customHeight="1" outlineLevel="1" collapsed="1" x14ac:dyDescent="0.2">
      <c r="A16" s="16" t="s">
        <v>19</v>
      </c>
      <c r="B16" s="17" t="s">
        <v>20</v>
      </c>
      <c r="C16" s="17" t="s">
        <v>21</v>
      </c>
      <c r="D16" s="17"/>
      <c r="E16" s="18">
        <f>E17</f>
        <v>0</v>
      </c>
    </row>
    <row r="17" spans="1:6" ht="27.75" hidden="1" customHeight="1" outlineLevel="4" x14ac:dyDescent="0.2">
      <c r="A17" s="19" t="s">
        <v>17</v>
      </c>
      <c r="B17" s="20" t="s">
        <v>20</v>
      </c>
      <c r="C17" s="20" t="s">
        <v>21</v>
      </c>
      <c r="D17" s="20" t="s">
        <v>18</v>
      </c>
      <c r="E17" s="21">
        <v>0</v>
      </c>
    </row>
    <row r="18" spans="1:6" ht="15" customHeight="1" outlineLevel="1" x14ac:dyDescent="0.2">
      <c r="A18" s="16" t="s">
        <v>8</v>
      </c>
      <c r="B18" s="17" t="s">
        <v>20</v>
      </c>
      <c r="C18" s="17" t="s">
        <v>10</v>
      </c>
      <c r="D18" s="17"/>
      <c r="E18" s="18">
        <f>E19+E28+E35+E37</f>
        <v>7594.5000000000009</v>
      </c>
    </row>
    <row r="19" spans="1:6" ht="30" customHeight="1" outlineLevel="2" x14ac:dyDescent="0.2">
      <c r="A19" s="16" t="s">
        <v>22</v>
      </c>
      <c r="B19" s="17" t="s">
        <v>20</v>
      </c>
      <c r="C19" s="17" t="s">
        <v>23</v>
      </c>
      <c r="D19" s="17"/>
      <c r="E19" s="18">
        <f>SUM(E20:E27)</f>
        <v>6973.4000000000005</v>
      </c>
      <c r="F19" s="67"/>
    </row>
    <row r="20" spans="1:6" ht="27.75" customHeight="1" outlineLevel="4" x14ac:dyDescent="0.2">
      <c r="A20" s="19" t="s">
        <v>13</v>
      </c>
      <c r="B20" s="20" t="s">
        <v>20</v>
      </c>
      <c r="C20" s="20" t="s">
        <v>23</v>
      </c>
      <c r="D20" s="20" t="s">
        <v>14</v>
      </c>
      <c r="E20" s="21">
        <v>4138.1000000000004</v>
      </c>
    </row>
    <row r="21" spans="1:6" ht="34.5" customHeight="1" outlineLevel="4" x14ac:dyDescent="0.2">
      <c r="A21" s="19" t="s">
        <v>69</v>
      </c>
      <c r="B21" s="20" t="s">
        <v>20</v>
      </c>
      <c r="C21" s="20" t="s">
        <v>23</v>
      </c>
      <c r="D21" s="20" t="s">
        <v>66</v>
      </c>
      <c r="E21" s="21">
        <v>106.1</v>
      </c>
    </row>
    <row r="22" spans="1:6" ht="46.5" customHeight="1" outlineLevel="4" x14ac:dyDescent="0.2">
      <c r="A22" s="19" t="s">
        <v>15</v>
      </c>
      <c r="B22" s="20" t="s">
        <v>20</v>
      </c>
      <c r="C22" s="20" t="s">
        <v>23</v>
      </c>
      <c r="D22" s="20" t="s">
        <v>16</v>
      </c>
      <c r="E22" s="21">
        <v>1232.8</v>
      </c>
    </row>
    <row r="23" spans="1:6" ht="33.4" customHeight="1" outlineLevel="4" x14ac:dyDescent="0.2">
      <c r="A23" s="19" t="s">
        <v>24</v>
      </c>
      <c r="B23" s="20" t="s">
        <v>20</v>
      </c>
      <c r="C23" s="20" t="s">
        <v>23</v>
      </c>
      <c r="D23" s="20" t="s">
        <v>25</v>
      </c>
      <c r="E23" s="21">
        <v>505</v>
      </c>
    </row>
    <row r="24" spans="1:6" ht="31.5" customHeight="1" outlineLevel="4" x14ac:dyDescent="0.2">
      <c r="A24" s="19" t="s">
        <v>17</v>
      </c>
      <c r="B24" s="20" t="s">
        <v>20</v>
      </c>
      <c r="C24" s="20" t="s">
        <v>23</v>
      </c>
      <c r="D24" s="20" t="s">
        <v>18</v>
      </c>
      <c r="E24" s="21">
        <v>568.9</v>
      </c>
    </row>
    <row r="25" spans="1:6" ht="23.25" customHeight="1" outlineLevel="4" x14ac:dyDescent="0.2">
      <c r="A25" s="27" t="s">
        <v>103</v>
      </c>
      <c r="B25" s="20" t="s">
        <v>20</v>
      </c>
      <c r="C25" s="20" t="s">
        <v>23</v>
      </c>
      <c r="D25" s="20" t="s">
        <v>97</v>
      </c>
      <c r="E25" s="21">
        <v>352.7</v>
      </c>
    </row>
    <row r="26" spans="1:6" ht="27" customHeight="1" outlineLevel="4" x14ac:dyDescent="0.2">
      <c r="A26" s="19" t="s">
        <v>68</v>
      </c>
      <c r="B26" s="20" t="s">
        <v>20</v>
      </c>
      <c r="C26" s="20" t="s">
        <v>23</v>
      </c>
      <c r="D26" s="20" t="s">
        <v>67</v>
      </c>
      <c r="E26" s="21">
        <v>66</v>
      </c>
    </row>
    <row r="27" spans="1:6" ht="24" outlineLevel="4" x14ac:dyDescent="0.2">
      <c r="A27" s="19" t="s">
        <v>26</v>
      </c>
      <c r="B27" s="20" t="s">
        <v>20</v>
      </c>
      <c r="C27" s="20" t="s">
        <v>23</v>
      </c>
      <c r="D27" s="20" t="s">
        <v>27</v>
      </c>
      <c r="E27" s="21">
        <v>3.8</v>
      </c>
    </row>
    <row r="28" spans="1:6" ht="27" customHeight="1" outlineLevel="2" x14ac:dyDescent="0.2">
      <c r="A28" s="16" t="s">
        <v>28</v>
      </c>
      <c r="B28" s="17" t="s">
        <v>20</v>
      </c>
      <c r="C28" s="17" t="s">
        <v>29</v>
      </c>
      <c r="D28" s="17"/>
      <c r="E28" s="18">
        <f>SUM(E29:E34)</f>
        <v>592.90000000000009</v>
      </c>
      <c r="F28" s="67"/>
    </row>
    <row r="29" spans="1:6" ht="22.35" customHeight="1" outlineLevel="4" x14ac:dyDescent="0.2">
      <c r="A29" s="28" t="s">
        <v>13</v>
      </c>
      <c r="B29" s="20" t="s">
        <v>20</v>
      </c>
      <c r="C29" s="20" t="s">
        <v>29</v>
      </c>
      <c r="D29" s="20" t="s">
        <v>14</v>
      </c>
      <c r="E29" s="21">
        <v>415</v>
      </c>
    </row>
    <row r="30" spans="1:6" ht="22.35" customHeight="1" outlineLevel="4" x14ac:dyDescent="0.2">
      <c r="A30" s="19" t="s">
        <v>69</v>
      </c>
      <c r="B30" s="20" t="s">
        <v>20</v>
      </c>
      <c r="C30" s="20" t="s">
        <v>29</v>
      </c>
      <c r="D30" s="20" t="s">
        <v>66</v>
      </c>
      <c r="E30" s="29">
        <v>28.7</v>
      </c>
    </row>
    <row r="31" spans="1:6" ht="41.25" customHeight="1" outlineLevel="4" x14ac:dyDescent="0.2">
      <c r="A31" s="19" t="s">
        <v>15</v>
      </c>
      <c r="B31" s="20" t="s">
        <v>20</v>
      </c>
      <c r="C31" s="20" t="s">
        <v>29</v>
      </c>
      <c r="D31" s="20" t="s">
        <v>16</v>
      </c>
      <c r="E31" s="29">
        <v>121.4</v>
      </c>
    </row>
    <row r="32" spans="1:6" ht="30" customHeight="1" outlineLevel="4" x14ac:dyDescent="0.2">
      <c r="A32" s="19" t="s">
        <v>24</v>
      </c>
      <c r="B32" s="20" t="s">
        <v>20</v>
      </c>
      <c r="C32" s="20" t="s">
        <v>29</v>
      </c>
      <c r="D32" s="22" t="s">
        <v>25</v>
      </c>
      <c r="E32" s="29">
        <v>1.5</v>
      </c>
    </row>
    <row r="33" spans="1:7" ht="29.25" customHeight="1" outlineLevel="4" x14ac:dyDescent="0.2">
      <c r="A33" s="19" t="s">
        <v>17</v>
      </c>
      <c r="B33" s="20" t="s">
        <v>20</v>
      </c>
      <c r="C33" s="20" t="s">
        <v>29</v>
      </c>
      <c r="D33" s="22" t="s">
        <v>18</v>
      </c>
      <c r="E33" s="29">
        <v>18.600000000000001</v>
      </c>
    </row>
    <row r="34" spans="1:7" ht="18.75" customHeight="1" outlineLevel="4" x14ac:dyDescent="0.2">
      <c r="A34" s="27" t="s">
        <v>103</v>
      </c>
      <c r="B34" s="20" t="s">
        <v>20</v>
      </c>
      <c r="C34" s="20" t="s">
        <v>29</v>
      </c>
      <c r="D34" s="22" t="s">
        <v>97</v>
      </c>
      <c r="E34" s="29">
        <v>7.7</v>
      </c>
    </row>
    <row r="35" spans="1:7" ht="48" customHeight="1" outlineLevel="4" x14ac:dyDescent="0.2">
      <c r="A35" s="30" t="s">
        <v>71</v>
      </c>
      <c r="B35" s="11" t="s">
        <v>20</v>
      </c>
      <c r="C35" s="25" t="s">
        <v>70</v>
      </c>
      <c r="D35" s="11"/>
      <c r="E35" s="23">
        <f>E36</f>
        <v>2</v>
      </c>
      <c r="F35" s="67"/>
    </row>
    <row r="36" spans="1:7" ht="29.25" customHeight="1" outlineLevel="4" x14ac:dyDescent="0.2">
      <c r="A36" s="19" t="s">
        <v>17</v>
      </c>
      <c r="B36" s="20" t="s">
        <v>20</v>
      </c>
      <c r="C36" s="20" t="s">
        <v>70</v>
      </c>
      <c r="D36" s="20" t="s">
        <v>18</v>
      </c>
      <c r="E36" s="29">
        <v>2</v>
      </c>
    </row>
    <row r="37" spans="1:7" ht="67.5" customHeight="1" outlineLevel="4" x14ac:dyDescent="0.2">
      <c r="A37" s="30" t="s">
        <v>94</v>
      </c>
      <c r="B37" s="25" t="s">
        <v>20</v>
      </c>
      <c r="C37" s="25" t="s">
        <v>84</v>
      </c>
      <c r="D37" s="25"/>
      <c r="E37" s="31">
        <f>E38+E39+E40</f>
        <v>26.2</v>
      </c>
      <c r="F37" s="67"/>
    </row>
    <row r="38" spans="1:7" ht="25.5" customHeight="1" outlineLevel="4" x14ac:dyDescent="0.2">
      <c r="A38" s="28" t="s">
        <v>13</v>
      </c>
      <c r="B38" s="20" t="s">
        <v>20</v>
      </c>
      <c r="C38" s="20" t="s">
        <v>84</v>
      </c>
      <c r="D38" s="20" t="s">
        <v>14</v>
      </c>
      <c r="E38" s="29">
        <v>15.5</v>
      </c>
    </row>
    <row r="39" spans="1:7" ht="41.25" customHeight="1" outlineLevel="4" x14ac:dyDescent="0.2">
      <c r="A39" s="19" t="s">
        <v>15</v>
      </c>
      <c r="B39" s="20" t="s">
        <v>20</v>
      </c>
      <c r="C39" s="20" t="s">
        <v>84</v>
      </c>
      <c r="D39" s="20" t="s">
        <v>16</v>
      </c>
      <c r="E39" s="29">
        <v>4.7</v>
      </c>
    </row>
    <row r="40" spans="1:7" ht="33" customHeight="1" outlineLevel="4" x14ac:dyDescent="0.2">
      <c r="A40" s="19" t="s">
        <v>17</v>
      </c>
      <c r="B40" s="20" t="s">
        <v>20</v>
      </c>
      <c r="C40" s="20" t="s">
        <v>84</v>
      </c>
      <c r="D40" s="20" t="s">
        <v>18</v>
      </c>
      <c r="E40" s="29">
        <v>6</v>
      </c>
    </row>
    <row r="41" spans="1:7" ht="16.5" customHeight="1" outlineLevel="1" x14ac:dyDescent="0.2">
      <c r="A41" s="16" t="s">
        <v>8</v>
      </c>
      <c r="B41" s="17" t="s">
        <v>115</v>
      </c>
      <c r="C41" s="17" t="s">
        <v>10</v>
      </c>
      <c r="D41" s="17"/>
      <c r="E41" s="32">
        <f>E42</f>
        <v>0</v>
      </c>
    </row>
    <row r="42" spans="1:7" ht="27" customHeight="1" outlineLevel="1" x14ac:dyDescent="0.2">
      <c r="A42" s="30" t="s">
        <v>73</v>
      </c>
      <c r="B42" s="17" t="s">
        <v>115</v>
      </c>
      <c r="C42" s="17" t="s">
        <v>72</v>
      </c>
      <c r="D42" s="17"/>
      <c r="E42" s="32">
        <f>E43</f>
        <v>0</v>
      </c>
      <c r="F42" s="67"/>
    </row>
    <row r="43" spans="1:7" ht="37.5" customHeight="1" outlineLevel="1" x14ac:dyDescent="0.2">
      <c r="A43" s="28" t="s">
        <v>17</v>
      </c>
      <c r="B43" s="20" t="s">
        <v>115</v>
      </c>
      <c r="C43" s="20" t="s">
        <v>72</v>
      </c>
      <c r="D43" s="20" t="s">
        <v>18</v>
      </c>
      <c r="E43" s="6">
        <v>0</v>
      </c>
    </row>
    <row r="44" spans="1:7" s="2" customFormat="1" ht="18" customHeight="1" x14ac:dyDescent="0.2">
      <c r="A44" s="33" t="s">
        <v>126</v>
      </c>
      <c r="B44" s="25" t="s">
        <v>31</v>
      </c>
      <c r="C44" s="34"/>
      <c r="D44" s="34"/>
      <c r="E44" s="7">
        <f>E45+E53+E58+E63+E65+E67+E55</f>
        <v>420.6</v>
      </c>
      <c r="F44" s="4"/>
      <c r="G44" s="5"/>
    </row>
    <row r="45" spans="1:7" ht="36" outlineLevel="4" x14ac:dyDescent="0.2">
      <c r="A45" s="35" t="s">
        <v>130</v>
      </c>
      <c r="B45" s="25" t="s">
        <v>31</v>
      </c>
      <c r="C45" s="25" t="s">
        <v>61</v>
      </c>
      <c r="D45" s="20"/>
      <c r="E45" s="26">
        <f>E46+E48+E50</f>
        <v>129.5</v>
      </c>
      <c r="F45" s="67"/>
    </row>
    <row r="46" spans="1:7" ht="20.25" customHeight="1" outlineLevel="1" x14ac:dyDescent="0.2">
      <c r="A46" s="16" t="s">
        <v>30</v>
      </c>
      <c r="B46" s="17" t="s">
        <v>31</v>
      </c>
      <c r="C46" s="17" t="s">
        <v>32</v>
      </c>
      <c r="D46" s="17"/>
      <c r="E46" s="18">
        <f>E47</f>
        <v>39.799999999999997</v>
      </c>
    </row>
    <row r="47" spans="1:7" ht="27.75" customHeight="1" outlineLevel="4" x14ac:dyDescent="0.2">
      <c r="A47" s="19" t="s">
        <v>17</v>
      </c>
      <c r="B47" s="20" t="s">
        <v>31</v>
      </c>
      <c r="C47" s="20" t="s">
        <v>32</v>
      </c>
      <c r="D47" s="20" t="s">
        <v>18</v>
      </c>
      <c r="E47" s="21">
        <v>39.799999999999997</v>
      </c>
    </row>
    <row r="48" spans="1:7" ht="22.35" customHeight="1" outlineLevel="1" x14ac:dyDescent="0.2">
      <c r="A48" s="16" t="s">
        <v>33</v>
      </c>
      <c r="B48" s="17" t="s">
        <v>31</v>
      </c>
      <c r="C48" s="17" t="s">
        <v>34</v>
      </c>
      <c r="D48" s="17"/>
      <c r="E48" s="18">
        <f>E49</f>
        <v>20.7</v>
      </c>
    </row>
    <row r="49" spans="1:6" ht="34.5" customHeight="1" outlineLevel="4" x14ac:dyDescent="0.2">
      <c r="A49" s="28" t="s">
        <v>17</v>
      </c>
      <c r="B49" s="22" t="s">
        <v>31</v>
      </c>
      <c r="C49" s="22" t="s">
        <v>34</v>
      </c>
      <c r="D49" s="22" t="s">
        <v>18</v>
      </c>
      <c r="E49" s="21">
        <v>20.7</v>
      </c>
    </row>
    <row r="50" spans="1:6" ht="41.25" customHeight="1" outlineLevel="4" x14ac:dyDescent="0.2">
      <c r="A50" s="30" t="s">
        <v>129</v>
      </c>
      <c r="B50" s="11" t="s">
        <v>85</v>
      </c>
      <c r="C50" s="11" t="s">
        <v>86</v>
      </c>
      <c r="D50" s="11"/>
      <c r="E50" s="36">
        <f>E51+E52</f>
        <v>69</v>
      </c>
    </row>
    <row r="51" spans="1:6" ht="20.25" customHeight="1" outlineLevel="4" x14ac:dyDescent="0.2">
      <c r="A51" s="28" t="s">
        <v>87</v>
      </c>
      <c r="B51" s="22" t="s">
        <v>85</v>
      </c>
      <c r="C51" s="22" t="s">
        <v>86</v>
      </c>
      <c r="D51" s="22" t="s">
        <v>110</v>
      </c>
      <c r="E51" s="37">
        <v>53</v>
      </c>
    </row>
    <row r="52" spans="1:6" ht="28.5" customHeight="1" outlineLevel="4" x14ac:dyDescent="0.2">
      <c r="A52" s="28" t="s">
        <v>88</v>
      </c>
      <c r="B52" s="22" t="s">
        <v>85</v>
      </c>
      <c r="C52" s="22" t="s">
        <v>86</v>
      </c>
      <c r="D52" s="22" t="s">
        <v>111</v>
      </c>
      <c r="E52" s="37">
        <v>16</v>
      </c>
    </row>
    <row r="53" spans="1:6" ht="27" customHeight="1" outlineLevel="1" x14ac:dyDescent="0.2">
      <c r="A53" s="38" t="s">
        <v>107</v>
      </c>
      <c r="B53" s="25" t="s">
        <v>31</v>
      </c>
      <c r="C53" s="25" t="s">
        <v>98</v>
      </c>
      <c r="D53" s="25"/>
      <c r="E53" s="32">
        <f>E54</f>
        <v>8</v>
      </c>
      <c r="F53" s="67"/>
    </row>
    <row r="54" spans="1:6" ht="28.5" customHeight="1" outlineLevel="1" x14ac:dyDescent="0.2">
      <c r="A54" s="28" t="s">
        <v>17</v>
      </c>
      <c r="B54" s="20" t="s">
        <v>31</v>
      </c>
      <c r="C54" s="20" t="s">
        <v>98</v>
      </c>
      <c r="D54" s="20" t="s">
        <v>18</v>
      </c>
      <c r="E54" s="6">
        <v>8</v>
      </c>
    </row>
    <row r="55" spans="1:6" ht="18" customHeight="1" outlineLevel="2" x14ac:dyDescent="0.2">
      <c r="A55" s="16" t="s">
        <v>35</v>
      </c>
      <c r="B55" s="17" t="s">
        <v>31</v>
      </c>
      <c r="C55" s="17" t="s">
        <v>36</v>
      </c>
      <c r="D55" s="17"/>
      <c r="E55" s="32">
        <f>E57+E56</f>
        <v>37.799999999999997</v>
      </c>
      <c r="F55" s="67"/>
    </row>
    <row r="56" spans="1:6" ht="28.5" customHeight="1" outlineLevel="2" x14ac:dyDescent="0.2">
      <c r="A56" s="28" t="s">
        <v>17</v>
      </c>
      <c r="B56" s="20" t="s">
        <v>31</v>
      </c>
      <c r="C56" s="20" t="s">
        <v>36</v>
      </c>
      <c r="D56" s="20" t="s">
        <v>18</v>
      </c>
      <c r="E56" s="6">
        <v>29.8</v>
      </c>
    </row>
    <row r="57" spans="1:6" ht="19.5" customHeight="1" outlineLevel="4" x14ac:dyDescent="0.2">
      <c r="A57" s="19" t="s">
        <v>37</v>
      </c>
      <c r="B57" s="20" t="s">
        <v>31</v>
      </c>
      <c r="C57" s="20" t="s">
        <v>36</v>
      </c>
      <c r="D57" s="20" t="s">
        <v>38</v>
      </c>
      <c r="E57" s="37">
        <v>8</v>
      </c>
    </row>
    <row r="58" spans="1:6" ht="24" outlineLevel="4" x14ac:dyDescent="0.2">
      <c r="A58" s="39" t="s">
        <v>75</v>
      </c>
      <c r="B58" s="25" t="s">
        <v>31</v>
      </c>
      <c r="C58" s="25" t="s">
        <v>74</v>
      </c>
      <c r="D58" s="25"/>
      <c r="E58" s="36">
        <f>E59+E60</f>
        <v>165</v>
      </c>
      <c r="F58" s="67"/>
    </row>
    <row r="59" spans="1:6" ht="30.75" customHeight="1" outlineLevel="4" x14ac:dyDescent="0.2">
      <c r="A59" s="27" t="s">
        <v>109</v>
      </c>
      <c r="B59" s="20" t="s">
        <v>31</v>
      </c>
      <c r="C59" s="20" t="s">
        <v>74</v>
      </c>
      <c r="D59" s="20" t="s">
        <v>108</v>
      </c>
      <c r="E59" s="37">
        <v>15</v>
      </c>
    </row>
    <row r="60" spans="1:6" ht="21" customHeight="1" outlineLevel="4" x14ac:dyDescent="0.2">
      <c r="A60" s="19" t="s">
        <v>37</v>
      </c>
      <c r="B60" s="20" t="s">
        <v>31</v>
      </c>
      <c r="C60" s="20" t="s">
        <v>74</v>
      </c>
      <c r="D60" s="20" t="s">
        <v>38</v>
      </c>
      <c r="E60" s="37">
        <v>150</v>
      </c>
    </row>
    <row r="61" spans="1:6" ht="21" hidden="1" customHeight="1" outlineLevel="4" x14ac:dyDescent="0.2">
      <c r="A61" s="38" t="s">
        <v>114</v>
      </c>
      <c r="B61" s="25" t="s">
        <v>31</v>
      </c>
      <c r="C61" s="25" t="s">
        <v>112</v>
      </c>
      <c r="D61" s="25"/>
      <c r="E61" s="36">
        <f>E62</f>
        <v>0</v>
      </c>
    </row>
    <row r="62" spans="1:6" ht="30" hidden="1" customHeight="1" outlineLevel="4" x14ac:dyDescent="0.2">
      <c r="A62" s="28" t="s">
        <v>17</v>
      </c>
      <c r="B62" s="20" t="s">
        <v>31</v>
      </c>
      <c r="C62" s="20" t="s">
        <v>112</v>
      </c>
      <c r="D62" s="20" t="s">
        <v>18</v>
      </c>
      <c r="E62" s="37">
        <v>0</v>
      </c>
    </row>
    <row r="63" spans="1:6" ht="60" customHeight="1" outlineLevel="4" x14ac:dyDescent="0.2">
      <c r="A63" s="16" t="s">
        <v>89</v>
      </c>
      <c r="B63" s="17" t="s">
        <v>31</v>
      </c>
      <c r="C63" s="17" t="s">
        <v>90</v>
      </c>
      <c r="D63" s="17"/>
      <c r="E63" s="32">
        <f>E64</f>
        <v>6.6</v>
      </c>
      <c r="F63" s="67"/>
    </row>
    <row r="64" spans="1:6" ht="22.5" customHeight="1" outlineLevel="4" x14ac:dyDescent="0.2">
      <c r="A64" s="19" t="s">
        <v>39</v>
      </c>
      <c r="B64" s="20" t="s">
        <v>31</v>
      </c>
      <c r="C64" s="20" t="s">
        <v>90</v>
      </c>
      <c r="D64" s="20" t="s">
        <v>40</v>
      </c>
      <c r="E64" s="21">
        <v>6.6</v>
      </c>
    </row>
    <row r="65" spans="1:6" ht="44.25" customHeight="1" outlineLevel="2" x14ac:dyDescent="0.2">
      <c r="A65" s="16" t="s">
        <v>41</v>
      </c>
      <c r="B65" s="17" t="s">
        <v>31</v>
      </c>
      <c r="C65" s="17" t="s">
        <v>42</v>
      </c>
      <c r="D65" s="17"/>
      <c r="E65" s="18">
        <f>E66</f>
        <v>58</v>
      </c>
      <c r="F65" s="67"/>
    </row>
    <row r="66" spans="1:6" ht="24" outlineLevel="4" x14ac:dyDescent="0.2">
      <c r="A66" s="19" t="s">
        <v>39</v>
      </c>
      <c r="B66" s="20" t="s">
        <v>31</v>
      </c>
      <c r="C66" s="20" t="s">
        <v>42</v>
      </c>
      <c r="D66" s="20" t="s">
        <v>40</v>
      </c>
      <c r="E66" s="21">
        <v>58</v>
      </c>
    </row>
    <row r="67" spans="1:6" ht="69" customHeight="1" outlineLevel="4" x14ac:dyDescent="0.2">
      <c r="A67" s="40" t="s">
        <v>91</v>
      </c>
      <c r="B67" s="25" t="s">
        <v>31</v>
      </c>
      <c r="C67" s="25" t="s">
        <v>92</v>
      </c>
      <c r="D67" s="25"/>
      <c r="E67" s="36">
        <f>E68</f>
        <v>15.7</v>
      </c>
      <c r="F67" s="67"/>
    </row>
    <row r="68" spans="1:6" ht="21" customHeight="1" outlineLevel="4" x14ac:dyDescent="0.2">
      <c r="A68" s="28" t="s">
        <v>39</v>
      </c>
      <c r="B68" s="20" t="s">
        <v>31</v>
      </c>
      <c r="C68" s="20" t="s">
        <v>92</v>
      </c>
      <c r="D68" s="20" t="s">
        <v>40</v>
      </c>
      <c r="E68" s="37">
        <v>15.7</v>
      </c>
    </row>
    <row r="69" spans="1:6" ht="25.5" customHeight="1" outlineLevel="4" x14ac:dyDescent="0.2">
      <c r="A69" s="41" t="s">
        <v>76</v>
      </c>
      <c r="B69" s="42" t="s">
        <v>77</v>
      </c>
      <c r="C69" s="22"/>
      <c r="D69" s="22"/>
      <c r="E69" s="26">
        <f>E70+E72</f>
        <v>95.2</v>
      </c>
      <c r="F69" s="67"/>
    </row>
    <row r="70" spans="1:6" ht="41.25" customHeight="1" outlineLevel="4" x14ac:dyDescent="0.2">
      <c r="A70" s="41" t="s">
        <v>78</v>
      </c>
      <c r="B70" s="42" t="s">
        <v>99</v>
      </c>
      <c r="C70" s="42" t="s">
        <v>79</v>
      </c>
      <c r="D70" s="42"/>
      <c r="E70" s="21">
        <f>E71</f>
        <v>86.4</v>
      </c>
      <c r="F70" s="67"/>
    </row>
    <row r="71" spans="1:6" ht="35.25" customHeight="1" outlineLevel="4" x14ac:dyDescent="0.2">
      <c r="A71" s="19" t="s">
        <v>17</v>
      </c>
      <c r="B71" s="20" t="s">
        <v>99</v>
      </c>
      <c r="C71" s="20" t="s">
        <v>79</v>
      </c>
      <c r="D71" s="20" t="s">
        <v>18</v>
      </c>
      <c r="E71" s="21">
        <v>86.4</v>
      </c>
    </row>
    <row r="72" spans="1:6" ht="35.25" customHeight="1" outlineLevel="4" x14ac:dyDescent="0.2">
      <c r="A72" s="43" t="s">
        <v>116</v>
      </c>
      <c r="B72" s="20" t="s">
        <v>99</v>
      </c>
      <c r="C72" s="20" t="s">
        <v>131</v>
      </c>
      <c r="D72" s="44"/>
      <c r="E72" s="45">
        <f>E73</f>
        <v>8.8000000000000007</v>
      </c>
    </row>
    <row r="73" spans="1:6" ht="22.35" customHeight="1" x14ac:dyDescent="0.2">
      <c r="A73" s="43" t="s">
        <v>117</v>
      </c>
      <c r="B73" s="20" t="s">
        <v>99</v>
      </c>
      <c r="C73" s="20" t="s">
        <v>131</v>
      </c>
      <c r="D73" s="44">
        <v>200</v>
      </c>
      <c r="E73" s="45">
        <f>E74</f>
        <v>8.8000000000000007</v>
      </c>
    </row>
    <row r="74" spans="1:6" ht="21" customHeight="1" outlineLevel="4" x14ac:dyDescent="0.2">
      <c r="A74" s="43" t="s">
        <v>118</v>
      </c>
      <c r="B74" s="20" t="s">
        <v>99</v>
      </c>
      <c r="C74" s="20" t="s">
        <v>131</v>
      </c>
      <c r="D74" s="44">
        <v>244</v>
      </c>
      <c r="E74" s="45">
        <v>8.8000000000000007</v>
      </c>
    </row>
    <row r="75" spans="1:6" ht="27" customHeight="1" outlineLevel="4" x14ac:dyDescent="0.2">
      <c r="A75" s="16" t="s">
        <v>43</v>
      </c>
      <c r="B75" s="17" t="s">
        <v>44</v>
      </c>
      <c r="C75" s="17"/>
      <c r="D75" s="17"/>
      <c r="E75" s="18">
        <f>E76</f>
        <v>5897.6</v>
      </c>
      <c r="F75" s="67"/>
    </row>
    <row r="76" spans="1:6" ht="24.75" customHeight="1" outlineLevel="4" x14ac:dyDescent="0.2">
      <c r="A76" s="39" t="s">
        <v>62</v>
      </c>
      <c r="B76" s="25" t="s">
        <v>45</v>
      </c>
      <c r="C76" s="25"/>
      <c r="D76" s="25"/>
      <c r="E76" s="26">
        <f>E82+E77+E80</f>
        <v>5897.6</v>
      </c>
      <c r="F76" s="67"/>
    </row>
    <row r="77" spans="1:6" ht="38.25" customHeight="1" outlineLevel="4" x14ac:dyDescent="0.2">
      <c r="A77" s="46" t="s">
        <v>127</v>
      </c>
      <c r="B77" s="25" t="s">
        <v>45</v>
      </c>
      <c r="C77" s="25" t="s">
        <v>81</v>
      </c>
      <c r="D77" s="25"/>
      <c r="E77" s="26">
        <f>E78</f>
        <v>302.2</v>
      </c>
    </row>
    <row r="78" spans="1:6" ht="42.75" customHeight="1" outlineLevel="4" x14ac:dyDescent="0.2">
      <c r="A78" s="47" t="s">
        <v>82</v>
      </c>
      <c r="B78" s="20" t="s">
        <v>45</v>
      </c>
      <c r="C78" s="20" t="s">
        <v>83</v>
      </c>
      <c r="D78" s="25"/>
      <c r="E78" s="21">
        <f>E79</f>
        <v>302.2</v>
      </c>
    </row>
    <row r="79" spans="1:6" ht="24" customHeight="1" outlineLevel="1" x14ac:dyDescent="0.2">
      <c r="A79" s="19" t="s">
        <v>17</v>
      </c>
      <c r="B79" s="20" t="s">
        <v>45</v>
      </c>
      <c r="C79" s="20" t="s">
        <v>83</v>
      </c>
      <c r="D79" s="20" t="s">
        <v>18</v>
      </c>
      <c r="E79" s="21">
        <v>302.2</v>
      </c>
    </row>
    <row r="80" spans="1:6" ht="40.5" customHeight="1" outlineLevel="1" x14ac:dyDescent="0.2">
      <c r="A80" s="48" t="s">
        <v>96</v>
      </c>
      <c r="B80" s="25" t="s">
        <v>45</v>
      </c>
      <c r="C80" s="25" t="s">
        <v>95</v>
      </c>
      <c r="D80" s="25"/>
      <c r="E80" s="18">
        <f>E81</f>
        <v>1161.9000000000001</v>
      </c>
    </row>
    <row r="81" spans="1:6" ht="25.5" customHeight="1" outlineLevel="1" x14ac:dyDescent="0.2">
      <c r="A81" s="19" t="s">
        <v>17</v>
      </c>
      <c r="B81" s="20" t="s">
        <v>45</v>
      </c>
      <c r="C81" s="20" t="s">
        <v>95</v>
      </c>
      <c r="D81" s="20" t="s">
        <v>18</v>
      </c>
      <c r="E81" s="6">
        <v>1161.9000000000001</v>
      </c>
    </row>
    <row r="82" spans="1:6" ht="22.35" customHeight="1" outlineLevel="2" x14ac:dyDescent="0.2">
      <c r="A82" s="16" t="s">
        <v>8</v>
      </c>
      <c r="B82" s="17" t="s">
        <v>45</v>
      </c>
      <c r="C82" s="17" t="s">
        <v>10</v>
      </c>
      <c r="D82" s="17"/>
      <c r="E82" s="18">
        <f>E85+E87+E83+E94+E90+E92+E96+E99+E102+E105</f>
        <v>4433.5</v>
      </c>
      <c r="F82" s="67"/>
    </row>
    <row r="83" spans="1:6" ht="44.65" customHeight="1" outlineLevel="4" x14ac:dyDescent="0.2">
      <c r="A83" s="16" t="s">
        <v>75</v>
      </c>
      <c r="B83" s="17" t="s">
        <v>45</v>
      </c>
      <c r="C83" s="17" t="s">
        <v>74</v>
      </c>
      <c r="D83" s="17"/>
      <c r="E83" s="18">
        <f>E84</f>
        <v>299</v>
      </c>
    </row>
    <row r="84" spans="1:6" ht="22.35" customHeight="1" outlineLevel="2" x14ac:dyDescent="0.2">
      <c r="A84" s="19" t="s">
        <v>17</v>
      </c>
      <c r="B84" s="20" t="s">
        <v>45</v>
      </c>
      <c r="C84" s="20" t="s">
        <v>74</v>
      </c>
      <c r="D84" s="20" t="s">
        <v>18</v>
      </c>
      <c r="E84" s="49">
        <v>299</v>
      </c>
    </row>
    <row r="85" spans="1:6" ht="31.5" customHeight="1" outlineLevel="4" x14ac:dyDescent="0.2">
      <c r="A85" s="16" t="s">
        <v>46</v>
      </c>
      <c r="B85" s="17" t="s">
        <v>45</v>
      </c>
      <c r="C85" s="17" t="s">
        <v>47</v>
      </c>
      <c r="D85" s="17"/>
      <c r="E85" s="18">
        <f>E86</f>
        <v>1530</v>
      </c>
    </row>
    <row r="86" spans="1:6" ht="20.25" customHeight="1" outlineLevel="4" x14ac:dyDescent="0.2">
      <c r="A86" s="19" t="s">
        <v>17</v>
      </c>
      <c r="B86" s="20" t="s">
        <v>45</v>
      </c>
      <c r="C86" s="20" t="s">
        <v>47</v>
      </c>
      <c r="D86" s="20" t="s">
        <v>18</v>
      </c>
      <c r="E86" s="21">
        <v>1530</v>
      </c>
    </row>
    <row r="87" spans="1:6" ht="21.75" customHeight="1" outlineLevel="4" x14ac:dyDescent="0.2">
      <c r="A87" s="16" t="s">
        <v>48</v>
      </c>
      <c r="B87" s="17" t="s">
        <v>45</v>
      </c>
      <c r="C87" s="17" t="s">
        <v>49</v>
      </c>
      <c r="D87" s="17"/>
      <c r="E87" s="18">
        <f>E88+E89</f>
        <v>1137.3</v>
      </c>
    </row>
    <row r="88" spans="1:6" ht="30.75" customHeight="1" outlineLevel="4" x14ac:dyDescent="0.2">
      <c r="A88" s="19" t="s">
        <v>17</v>
      </c>
      <c r="B88" s="20" t="s">
        <v>45</v>
      </c>
      <c r="C88" s="20" t="s">
        <v>49</v>
      </c>
      <c r="D88" s="20" t="s">
        <v>18</v>
      </c>
      <c r="E88" s="21">
        <v>502.5</v>
      </c>
    </row>
    <row r="89" spans="1:6" ht="27.75" customHeight="1" outlineLevel="4" x14ac:dyDescent="0.2">
      <c r="A89" s="27" t="s">
        <v>103</v>
      </c>
      <c r="B89" s="20" t="s">
        <v>45</v>
      </c>
      <c r="C89" s="20" t="s">
        <v>49</v>
      </c>
      <c r="D89" s="20" t="s">
        <v>97</v>
      </c>
      <c r="E89" s="21">
        <v>634.79999999999995</v>
      </c>
    </row>
    <row r="90" spans="1:6" ht="33.75" hidden="1" customHeight="1" outlineLevel="4" x14ac:dyDescent="0.2">
      <c r="A90" s="16" t="s">
        <v>104</v>
      </c>
      <c r="B90" s="25" t="s">
        <v>45</v>
      </c>
      <c r="C90" s="25" t="s">
        <v>100</v>
      </c>
      <c r="D90" s="25"/>
      <c r="E90" s="26">
        <f>E91</f>
        <v>0</v>
      </c>
    </row>
    <row r="91" spans="1:6" ht="30" hidden="1" customHeight="1" outlineLevel="4" x14ac:dyDescent="0.2">
      <c r="A91" s="19" t="s">
        <v>17</v>
      </c>
      <c r="B91" s="20" t="s">
        <v>45</v>
      </c>
      <c r="C91" s="20" t="s">
        <v>100</v>
      </c>
      <c r="D91" s="20" t="s">
        <v>18</v>
      </c>
      <c r="E91" s="21">
        <v>0</v>
      </c>
    </row>
    <row r="92" spans="1:6" ht="32.25" hidden="1" customHeight="1" outlineLevel="4" x14ac:dyDescent="0.2">
      <c r="A92" s="16" t="s">
        <v>105</v>
      </c>
      <c r="B92" s="25" t="s">
        <v>45</v>
      </c>
      <c r="C92" s="25" t="s">
        <v>101</v>
      </c>
      <c r="D92" s="25"/>
      <c r="E92" s="26">
        <f>E93</f>
        <v>0</v>
      </c>
    </row>
    <row r="93" spans="1:6" ht="23.25" hidden="1" customHeight="1" outlineLevel="4" x14ac:dyDescent="0.2">
      <c r="A93" s="19" t="s">
        <v>17</v>
      </c>
      <c r="B93" s="20" t="s">
        <v>45</v>
      </c>
      <c r="C93" s="20" t="s">
        <v>101</v>
      </c>
      <c r="D93" s="20" t="s">
        <v>18</v>
      </c>
      <c r="E93" s="21">
        <v>0</v>
      </c>
    </row>
    <row r="94" spans="1:6" ht="22.5" customHeight="1" outlineLevel="4" x14ac:dyDescent="0.2">
      <c r="A94" s="39" t="s">
        <v>93</v>
      </c>
      <c r="B94" s="25" t="s">
        <v>45</v>
      </c>
      <c r="C94" s="25" t="s">
        <v>80</v>
      </c>
      <c r="D94" s="25"/>
      <c r="E94" s="26">
        <f>E95</f>
        <v>54</v>
      </c>
    </row>
    <row r="95" spans="1:6" ht="27.75" customHeight="1" outlineLevel="4" x14ac:dyDescent="0.2">
      <c r="A95" s="19" t="s">
        <v>17</v>
      </c>
      <c r="B95" s="20" t="s">
        <v>45</v>
      </c>
      <c r="C95" s="20" t="s">
        <v>80</v>
      </c>
      <c r="D95" s="20" t="s">
        <v>18</v>
      </c>
      <c r="E95" s="21">
        <v>54</v>
      </c>
    </row>
    <row r="96" spans="1:6" ht="22.5" customHeight="1" x14ac:dyDescent="0.2">
      <c r="A96" s="50" t="s">
        <v>106</v>
      </c>
      <c r="B96" s="11" t="s">
        <v>45</v>
      </c>
      <c r="C96" s="11" t="s">
        <v>102</v>
      </c>
      <c r="D96" s="25"/>
      <c r="E96" s="26">
        <f>E97+E98</f>
        <v>40</v>
      </c>
    </row>
    <row r="97" spans="1:6" ht="26.25" customHeight="1" outlineLevel="1" x14ac:dyDescent="0.2">
      <c r="A97" s="28" t="s">
        <v>87</v>
      </c>
      <c r="B97" s="22" t="s">
        <v>45</v>
      </c>
      <c r="C97" s="22" t="s">
        <v>102</v>
      </c>
      <c r="D97" s="22" t="s">
        <v>110</v>
      </c>
      <c r="E97" s="37">
        <v>30.7</v>
      </c>
    </row>
    <row r="98" spans="1:6" ht="27.75" customHeight="1" outlineLevel="2" x14ac:dyDescent="0.2">
      <c r="A98" s="28" t="s">
        <v>88</v>
      </c>
      <c r="B98" s="22" t="s">
        <v>45</v>
      </c>
      <c r="C98" s="22" t="s">
        <v>102</v>
      </c>
      <c r="D98" s="22" t="s">
        <v>111</v>
      </c>
      <c r="E98" s="37">
        <v>9.3000000000000007</v>
      </c>
    </row>
    <row r="99" spans="1:6" s="2" customFormat="1" ht="42" x14ac:dyDescent="0.2">
      <c r="A99" s="33" t="s">
        <v>119</v>
      </c>
      <c r="B99" s="11" t="s">
        <v>45</v>
      </c>
      <c r="C99" s="34" t="s">
        <v>120</v>
      </c>
      <c r="D99" s="51"/>
      <c r="E99" s="52">
        <f>E100</f>
        <v>192</v>
      </c>
      <c r="F99" s="68"/>
    </row>
    <row r="100" spans="1:6" s="2" customFormat="1" ht="22.5" x14ac:dyDescent="0.2">
      <c r="A100" s="53" t="s">
        <v>117</v>
      </c>
      <c r="B100" s="22" t="s">
        <v>45</v>
      </c>
      <c r="C100" s="54" t="s">
        <v>120</v>
      </c>
      <c r="D100" s="55">
        <v>200</v>
      </c>
      <c r="E100" s="56">
        <f>E101</f>
        <v>192</v>
      </c>
      <c r="F100" s="68"/>
    </row>
    <row r="101" spans="1:6" s="2" customFormat="1" ht="22.5" x14ac:dyDescent="0.2">
      <c r="A101" s="43" t="s">
        <v>118</v>
      </c>
      <c r="B101" s="22" t="s">
        <v>45</v>
      </c>
      <c r="C101" s="44" t="s">
        <v>120</v>
      </c>
      <c r="D101" s="55">
        <v>244</v>
      </c>
      <c r="E101" s="57">
        <v>192</v>
      </c>
      <c r="F101" s="68"/>
    </row>
    <row r="102" spans="1:6" s="2" customFormat="1" ht="31.5" x14ac:dyDescent="0.2">
      <c r="A102" s="58" t="s">
        <v>121</v>
      </c>
      <c r="B102" s="11" t="s">
        <v>45</v>
      </c>
      <c r="C102" s="51" t="s">
        <v>122</v>
      </c>
      <c r="D102" s="51"/>
      <c r="E102" s="59">
        <f>E103</f>
        <v>61.8</v>
      </c>
      <c r="F102" s="68"/>
    </row>
    <row r="103" spans="1:6" s="2" customFormat="1" ht="22.5" x14ac:dyDescent="0.2">
      <c r="A103" s="60" t="s">
        <v>117</v>
      </c>
      <c r="B103" s="22" t="s">
        <v>45</v>
      </c>
      <c r="C103" s="55" t="s">
        <v>122</v>
      </c>
      <c r="D103" s="55">
        <v>200</v>
      </c>
      <c r="E103" s="61">
        <f>E104</f>
        <v>61.8</v>
      </c>
      <c r="F103" s="68"/>
    </row>
    <row r="104" spans="1:6" s="2" customFormat="1" ht="12" x14ac:dyDescent="0.2">
      <c r="A104" s="62" t="s">
        <v>118</v>
      </c>
      <c r="B104" s="22" t="s">
        <v>45</v>
      </c>
      <c r="C104" s="63" t="s">
        <v>122</v>
      </c>
      <c r="D104" s="55">
        <v>244</v>
      </c>
      <c r="E104" s="64">
        <v>61.8</v>
      </c>
      <c r="F104" s="68"/>
    </row>
    <row r="105" spans="1:6" ht="22.35" customHeight="1" outlineLevel="4" x14ac:dyDescent="0.2">
      <c r="A105" s="33" t="s">
        <v>123</v>
      </c>
      <c r="B105" s="22" t="s">
        <v>45</v>
      </c>
      <c r="C105" s="34" t="s">
        <v>124</v>
      </c>
      <c r="D105" s="34"/>
      <c r="E105" s="65">
        <f>E106</f>
        <v>1119.4000000000001</v>
      </c>
    </row>
    <row r="106" spans="1:6" ht="22.5" x14ac:dyDescent="0.2">
      <c r="A106" s="60" t="s">
        <v>117</v>
      </c>
      <c r="B106" s="22" t="s">
        <v>45</v>
      </c>
      <c r="C106" s="44" t="s">
        <v>124</v>
      </c>
      <c r="D106" s="55">
        <v>200</v>
      </c>
      <c r="E106" s="45">
        <f>E107</f>
        <v>1119.4000000000001</v>
      </c>
    </row>
    <row r="107" spans="1:6" ht="22.5" customHeight="1" outlineLevel="2" x14ac:dyDescent="0.2">
      <c r="A107" s="60" t="s">
        <v>118</v>
      </c>
      <c r="B107" s="22" t="s">
        <v>45</v>
      </c>
      <c r="C107" s="44" t="s">
        <v>124</v>
      </c>
      <c r="D107" s="55">
        <v>244</v>
      </c>
      <c r="E107" s="45">
        <v>1119.4000000000001</v>
      </c>
    </row>
    <row r="108" spans="1:6" ht="32.25" customHeight="1" outlineLevel="4" x14ac:dyDescent="0.2">
      <c r="A108" s="16" t="s">
        <v>50</v>
      </c>
      <c r="B108" s="17" t="s">
        <v>51</v>
      </c>
      <c r="C108" s="17"/>
      <c r="D108" s="17"/>
      <c r="E108" s="18">
        <f>E109</f>
        <v>569.6</v>
      </c>
    </row>
    <row r="109" spans="1:6" ht="12.75" customHeight="1" x14ac:dyDescent="0.2">
      <c r="A109" s="16" t="s">
        <v>8</v>
      </c>
      <c r="B109" s="17" t="s">
        <v>52</v>
      </c>
      <c r="C109" s="17" t="s">
        <v>10</v>
      </c>
      <c r="D109" s="17"/>
      <c r="E109" s="18">
        <f>E110</f>
        <v>569.6</v>
      </c>
    </row>
    <row r="110" spans="1:6" ht="12.75" customHeight="1" x14ac:dyDescent="0.2">
      <c r="A110" s="16" t="s">
        <v>53</v>
      </c>
      <c r="B110" s="17" t="s">
        <v>52</v>
      </c>
      <c r="C110" s="17" t="s">
        <v>54</v>
      </c>
      <c r="D110" s="17"/>
      <c r="E110" s="18">
        <f>E111</f>
        <v>569.6</v>
      </c>
      <c r="F110" s="67"/>
    </row>
    <row r="111" spans="1:6" ht="27.75" customHeight="1" x14ac:dyDescent="0.2">
      <c r="A111" s="19" t="s">
        <v>55</v>
      </c>
      <c r="B111" s="20" t="s">
        <v>52</v>
      </c>
      <c r="C111" s="20" t="s">
        <v>54</v>
      </c>
      <c r="D111" s="20" t="s">
        <v>56</v>
      </c>
      <c r="E111" s="21">
        <v>569.6</v>
      </c>
    </row>
    <row r="112" spans="1:6" ht="12.75" customHeight="1" x14ac:dyDescent="0.2">
      <c r="A112" s="16" t="s">
        <v>57</v>
      </c>
      <c r="B112" s="17" t="s">
        <v>58</v>
      </c>
      <c r="C112" s="17"/>
      <c r="D112" s="17"/>
      <c r="E112" s="18">
        <f>E113</f>
        <v>9.6</v>
      </c>
      <c r="F112" s="67"/>
    </row>
    <row r="113" spans="1:5" ht="36" customHeight="1" x14ac:dyDescent="0.2">
      <c r="A113" s="66" t="s">
        <v>128</v>
      </c>
      <c r="B113" s="17" t="s">
        <v>59</v>
      </c>
      <c r="C113" s="17" t="s">
        <v>60</v>
      </c>
      <c r="D113" s="17"/>
      <c r="E113" s="18">
        <f>E114</f>
        <v>9.6</v>
      </c>
    </row>
    <row r="114" spans="1:5" ht="41.25" customHeight="1" x14ac:dyDescent="0.2">
      <c r="A114" s="19" t="s">
        <v>17</v>
      </c>
      <c r="B114" s="20" t="s">
        <v>59</v>
      </c>
      <c r="C114" s="20" t="s">
        <v>60</v>
      </c>
      <c r="D114" s="20" t="s">
        <v>18</v>
      </c>
      <c r="E114" s="21">
        <v>9.6</v>
      </c>
    </row>
  </sheetData>
  <mergeCells count="2">
    <mergeCell ref="A2:E4"/>
    <mergeCell ref="B1:E1"/>
  </mergeCells>
  <phoneticPr fontId="9" type="noConversion"/>
  <pageMargins left="1.1811023622047245" right="0.39370078740157483" top="0.78740157480314965" bottom="0.78740157480314965" header="0" footer="0"/>
  <pageSetup paperSize="9" scale="76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Планирование расходов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dc:description>POI HSSF rep:2.45.2.54</dc:description>
  <cp:lastModifiedBy>Пользователь</cp:lastModifiedBy>
  <cp:lastPrinted>2024-05-06T11:55:51Z</cp:lastPrinted>
  <dcterms:created xsi:type="dcterms:W3CDTF">2018-12-25T10:43:51Z</dcterms:created>
  <dcterms:modified xsi:type="dcterms:W3CDTF">2025-03-28T08:13:51Z</dcterms:modified>
</cp:coreProperties>
</file>